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4-2026\Проект решения с материалами на 2024-2026 в Совет\"/>
    </mc:Choice>
  </mc:AlternateContent>
  <bookViews>
    <workbookView xWindow="-120" yWindow="-120" windowWidth="24240" windowHeight="13140"/>
  </bookViews>
  <sheets>
    <sheet name="Прогноз" sheetId="8" r:id="rId1"/>
  </sheets>
  <definedNames>
    <definedName name="_xlnm.Print_Area" localSheetId="0">Прогноз!$A$1:$D$81</definedName>
  </definedNames>
  <calcPr calcId="152511"/>
</workbook>
</file>

<file path=xl/calcChain.xml><?xml version="1.0" encoding="utf-8"?>
<calcChain xmlns="http://schemas.openxmlformats.org/spreadsheetml/2006/main">
  <c r="C34" i="8" l="1"/>
  <c r="D34" i="8"/>
  <c r="B34" i="8"/>
  <c r="C53" i="8" l="1"/>
  <c r="D53" i="8"/>
  <c r="B53" i="8"/>
  <c r="B41" i="8" l="1"/>
  <c r="C41" i="8"/>
  <c r="D41" i="8"/>
  <c r="B43" i="8"/>
  <c r="C43" i="8"/>
  <c r="D43" i="8"/>
  <c r="B49" i="8"/>
  <c r="C49" i="8"/>
  <c r="D49" i="8"/>
  <c r="B56" i="8"/>
  <c r="C56" i="8"/>
  <c r="D56" i="8"/>
  <c r="B63" i="8"/>
  <c r="C63" i="8"/>
  <c r="D63" i="8"/>
  <c r="B66" i="8"/>
  <c r="C66" i="8"/>
  <c r="D66" i="8"/>
  <c r="B70" i="8"/>
  <c r="C70" i="8"/>
  <c r="D70" i="8"/>
  <c r="B74" i="8"/>
  <c r="C74" i="8"/>
  <c r="D74" i="8"/>
  <c r="B77" i="8"/>
  <c r="C77" i="8"/>
  <c r="D77" i="8"/>
  <c r="B19" i="8"/>
  <c r="B80" i="8" l="1"/>
  <c r="D80" i="8"/>
  <c r="C80" i="8"/>
  <c r="B28" i="8"/>
  <c r="B27" i="8" s="1"/>
  <c r="C28" i="8"/>
  <c r="C27" i="8" s="1"/>
  <c r="D28" i="8"/>
  <c r="D27" i="8" s="1"/>
  <c r="C19" i="8"/>
  <c r="D19" i="8"/>
  <c r="B6" i="8"/>
  <c r="C6" i="8"/>
  <c r="D6" i="8"/>
  <c r="C5" i="8" l="1"/>
  <c r="C33" i="8" s="1"/>
  <c r="D5" i="8"/>
  <c r="B5" i="8"/>
  <c r="B33" i="8" l="1"/>
  <c r="D33" i="8"/>
  <c r="D81" i="8" s="1"/>
  <c r="B81" i="8" l="1"/>
  <c r="C81" i="8" l="1"/>
</calcChain>
</file>

<file path=xl/sharedStrings.xml><?xml version="1.0" encoding="utf-8"?>
<sst xmlns="http://schemas.openxmlformats.org/spreadsheetml/2006/main" count="83" uniqueCount="83">
  <si>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</si>
  <si>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</si>
  <si>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</si>
  <si>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</si>
  <si>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</si>
  <si>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</si>
  <si>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</si>
  <si>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</si>
  <si>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</si>
  <si>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</si>
  <si>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</si>
  <si>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</si>
  <si>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</si>
  <si>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</si>
  <si>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</si>
  <si>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</si>
  <si>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</si>
  <si>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</si>
  <si>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</si>
  <si>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</si>
  <si>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</si>
  <si>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</si>
  <si>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</si>
  <si>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</si>
  <si>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</si>
  <si>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Субсидии</t>
  </si>
  <si>
    <t>Налоговые доходы</t>
  </si>
  <si>
    <t>прочие налоговые доходы</t>
  </si>
  <si>
    <t>Неналоговые доходы</t>
  </si>
  <si>
    <t>ВСЕГО РАСХОДОВ</t>
  </si>
  <si>
    <t>Дефицит (профицит)</t>
  </si>
  <si>
    <t>Налоговые и неналоговые доходы,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</si>
  <si>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</si>
  <si>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</si>
  <si>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</si>
  <si>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</si>
  <si>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</si>
  <si>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</si>
  <si>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</si>
  <si>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</si>
  <si>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</si>
  <si>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</si>
  <si>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</si>
  <si>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</si>
  <si>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</si>
  <si>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</si>
  <si>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</si>
  <si>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</si>
  <si>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</si>
  <si>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</si>
  <si>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</si>
  <si>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</si>
  <si>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</si>
  <si>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</si>
  <si>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</si>
  <si>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</si>
  <si>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</si>
  <si>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</si>
  <si>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</si>
  <si>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</si>
  <si>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</si>
  <si>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</si>
  <si>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</si>
  <si>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</si>
  <si>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</si>
  <si>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</si>
  <si>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</si>
  <si>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</si>
  <si>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</si>
  <si>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</si>
  <si>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</si>
  <si>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</si>
  <si>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</si>
  <si>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</si>
  <si>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</si>
  <si>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</si>
  <si>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Проект бюджета на 2024 год</t>
  </si>
  <si>
    <t>в тыс. рублей</t>
  </si>
  <si>
    <t>Проект бюджета на 2025 год</t>
  </si>
  <si>
    <t>Прогноз основных характеристик проекта бюджета городского округа город Октябрьский Республики Башкортостан на 2024 год и на плановый период 2025 и 2026 годов</t>
  </si>
  <si>
    <t>Проект бюджета на 2026 год</t>
  </si>
  <si>
    <t>Обеспечение проведения выборов и референдумов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</si>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</sst>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rgb="FFC00000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>
      <protection locked="0"/>
    </xf>
  </cellStyleXfs>
  <cellXfs count="26">
    <xf numFmtId="0" fontId="0" fillId="0" borderId="0" xfId="0"/>
    <xf numFmtId="0" fontId="5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41" fontId="10" fillId="2" borderId="0" xfId="0" applyNumberFormat="1" applyFont="1" applyFill="1" applyAlignment="1">
      <alignment vertical="top" wrapText="1"/>
    </xf>
    <xf numFmtId="0" fontId="9" fillId="2" borderId="1" xfId="2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3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</cellXfs>
  <cellStyles count="4">
    <cellStyle name="Денежны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D81"/>
  <sheetViews>
    <sheetView tabSelected="1" view="pageBreakPreview" topLeftCell="A25" zoomScale="75" zoomScaleNormal="70" zoomScaleSheetLayoutView="75" workbookViewId="0">
      <selection activeCell="C35" sqref="C35"/>
    </sheetView>
  </sheetViews>
  <sheetFormatPr defaultColWidth="9.109375" defaultRowHeight="18" x14ac:dyDescent="0.3"/>
  <cols>
    <col min="1" max="1" width="79.5546875" style="2" customWidth="1"/>
    <col min="2" max="4" width="18.44140625" style="2" customWidth="1"/>
    <col min="5" max="16384" width="9.109375" style="2"/>
  </cols>
  <sheetData>
    <row r="1" spans="1:4" ht="48.75" customHeight="1" x14ac:dyDescent="0.3">
      <c r="A1" s="24" t="s">
        <v>79</v>
      </c>
      <c r="B1" s="24"/>
      <c r="C1" s="24"/>
      <c r="D1" s="24"/>
    </row>
    <row r="2" spans="1:4" x14ac:dyDescent="0.3">
      <c r="C2" s="25" t="s">
        <v>77</v>
      </c>
      <c r="D2" s="25"/>
    </row>
    <row r="3" spans="1:4" ht="54" x14ac:dyDescent="0.3">
      <c r="A3" s="3" t="s">
        <v>14</v>
      </c>
      <c r="B3" s="9" t="s">
        <v>76</v>
      </c>
      <c r="C3" s="9" t="s">
        <v>78</v>
      </c>
      <c r="D3" s="9" t="s">
        <v>80</v>
      </c>
    </row>
    <row r="4" spans="1:4" s="10" customFormat="1" x14ac:dyDescent="0.3">
      <c r="A4" s="3">
        <v>1</v>
      </c>
      <c r="B4" s="3">
        <v>2</v>
      </c>
      <c r="C4" s="3">
        <v>3</v>
      </c>
      <c r="D4" s="3">
        <v>4</v>
      </c>
    </row>
    <row r="5" spans="1:4" s="1" customFormat="1" ht="17.399999999999999" x14ac:dyDescent="0.3">
      <c r="A5" s="4" t="s">
        <v>31</v>
      </c>
      <c r="B5" s="14">
        <f t="shared" ref="B5:D5" si="0">B6+B19</f>
        <v>1546232</v>
      </c>
      <c r="C5" s="14">
        <f t="shared" si="0"/>
        <v>1547333</v>
      </c>
      <c r="D5" s="14">
        <f t="shared" si="0"/>
        <v>1500913</v>
      </c>
    </row>
    <row r="6" spans="1:4" s="1" customFormat="1" ht="17.399999999999999" x14ac:dyDescent="0.3">
      <c r="A6" s="4" t="s">
        <v>26</v>
      </c>
      <c r="B6" s="15">
        <f t="shared" ref="B6:D6" si="1">B7+B8+B9+B10+B11+B12+B13+B14+B15+B16+B17+B18</f>
        <v>1202340</v>
      </c>
      <c r="C6" s="15">
        <f t="shared" si="1"/>
        <v>1245716</v>
      </c>
      <c r="D6" s="15">
        <f t="shared" si="1"/>
        <v>1250275</v>
      </c>
    </row>
    <row r="7" spans="1:4" s="11" customFormat="1" x14ac:dyDescent="0.3">
      <c r="A7" s="5" t="s">
        <v>0</v>
      </c>
      <c r="B7" s="21">
        <v>728153</v>
      </c>
      <c r="C7" s="22">
        <v>737939</v>
      </c>
      <c r="D7" s="23">
        <v>706708</v>
      </c>
    </row>
    <row r="8" spans="1:4" s="11" customFormat="1" x14ac:dyDescent="0.3">
      <c r="A8" s="5" t="s">
        <v>1</v>
      </c>
      <c r="B8" s="21">
        <v>15367</v>
      </c>
      <c r="C8" s="22">
        <v>15987</v>
      </c>
      <c r="D8" s="23">
        <v>16044</v>
      </c>
    </row>
    <row r="9" spans="1:4" s="11" customFormat="1" x14ac:dyDescent="0.3">
      <c r="A9" s="5" t="s">
        <v>2</v>
      </c>
      <c r="B9" s="21">
        <v>231947</v>
      </c>
      <c r="C9" s="22">
        <v>250426</v>
      </c>
      <c r="D9" s="23">
        <v>270426</v>
      </c>
    </row>
    <row r="10" spans="1:4" s="11" customFormat="1" x14ac:dyDescent="0.3">
      <c r="A10" s="5" t="s">
        <v>3</v>
      </c>
      <c r="B10" s="21">
        <v>0</v>
      </c>
      <c r="C10" s="22">
        <v>0</v>
      </c>
      <c r="D10" s="23">
        <v>0</v>
      </c>
    </row>
    <row r="11" spans="1:4" s="11" customFormat="1" x14ac:dyDescent="0.3">
      <c r="A11" s="5" t="s">
        <v>4</v>
      </c>
      <c r="B11" s="21">
        <v>500</v>
      </c>
      <c r="C11" s="22">
        <v>500</v>
      </c>
      <c r="D11" s="23">
        <v>500</v>
      </c>
    </row>
    <row r="12" spans="1:4" s="11" customFormat="1" ht="36" x14ac:dyDescent="0.3">
      <c r="A12" s="5" t="s">
        <v>15</v>
      </c>
      <c r="B12" s="21">
        <v>27912</v>
      </c>
      <c r="C12" s="22">
        <v>30532</v>
      </c>
      <c r="D12" s="23">
        <v>35389</v>
      </c>
    </row>
    <row r="13" spans="1:4" s="11" customFormat="1" x14ac:dyDescent="0.3">
      <c r="A13" s="5" t="s">
        <v>5</v>
      </c>
      <c r="B13" s="21">
        <v>131342</v>
      </c>
      <c r="C13" s="22">
        <v>140149</v>
      </c>
      <c r="D13" s="23">
        <v>149511</v>
      </c>
    </row>
    <row r="14" spans="1:4" s="11" customFormat="1" x14ac:dyDescent="0.3">
      <c r="A14" s="5" t="s">
        <v>6</v>
      </c>
      <c r="B14" s="21">
        <v>4052</v>
      </c>
      <c r="C14" s="22">
        <v>4092</v>
      </c>
      <c r="D14" s="23">
        <v>4133</v>
      </c>
    </row>
    <row r="15" spans="1:4" s="11" customFormat="1" x14ac:dyDescent="0.3">
      <c r="A15" s="5" t="s">
        <v>7</v>
      </c>
      <c r="B15" s="21">
        <v>42405</v>
      </c>
      <c r="C15" s="22">
        <v>42607</v>
      </c>
      <c r="D15" s="23">
        <v>42907</v>
      </c>
    </row>
    <row r="16" spans="1:4" s="11" customFormat="1" x14ac:dyDescent="0.3">
      <c r="A16" s="5" t="s">
        <v>8</v>
      </c>
      <c r="B16" s="21">
        <v>5126</v>
      </c>
      <c r="C16" s="22">
        <v>5903</v>
      </c>
      <c r="D16" s="23">
        <v>6086</v>
      </c>
    </row>
    <row r="17" spans="1:4" s="11" customFormat="1" x14ac:dyDescent="0.3">
      <c r="A17" s="5" t="s">
        <v>16</v>
      </c>
      <c r="B17" s="21">
        <v>15536</v>
      </c>
      <c r="C17" s="22">
        <v>17581</v>
      </c>
      <c r="D17" s="23">
        <v>18571</v>
      </c>
    </row>
    <row r="18" spans="1:4" s="11" customFormat="1" x14ac:dyDescent="0.3">
      <c r="A18" s="5" t="s">
        <v>27</v>
      </c>
      <c r="B18" s="21">
        <v>0</v>
      </c>
      <c r="C18" s="22">
        <v>0</v>
      </c>
      <c r="D18" s="23">
        <v>0</v>
      </c>
    </row>
    <row r="19" spans="1:4" s="1" customFormat="1" ht="17.399999999999999" x14ac:dyDescent="0.3">
      <c r="A19" s="4" t="s">
        <v>28</v>
      </c>
      <c r="B19" s="15">
        <f t="shared" ref="B19:D19" si="2">B20+B21+B22+B23+B24+B25+B26</f>
        <v>343892</v>
      </c>
      <c r="C19" s="15">
        <f t="shared" si="2"/>
        <v>301617</v>
      </c>
      <c r="D19" s="15">
        <f t="shared" si="2"/>
        <v>250638</v>
      </c>
    </row>
    <row r="20" spans="1:4" s="11" customFormat="1" ht="36" x14ac:dyDescent="0.3">
      <c r="A20" s="5" t="s">
        <v>17</v>
      </c>
      <c r="B20" s="21">
        <v>227724</v>
      </c>
      <c r="C20" s="22">
        <v>191130</v>
      </c>
      <c r="D20" s="23">
        <v>185091</v>
      </c>
    </row>
    <row r="21" spans="1:4" s="11" customFormat="1" x14ac:dyDescent="0.3">
      <c r="A21" s="5" t="s">
        <v>18</v>
      </c>
      <c r="B21" s="21">
        <v>2570</v>
      </c>
      <c r="C21" s="22">
        <v>2570</v>
      </c>
      <c r="D21" s="23">
        <v>2570</v>
      </c>
    </row>
    <row r="22" spans="1:4" s="11" customFormat="1" x14ac:dyDescent="0.3">
      <c r="A22" s="5" t="s">
        <v>19</v>
      </c>
      <c r="B22" s="21">
        <v>1925</v>
      </c>
      <c r="C22" s="22">
        <v>1315</v>
      </c>
      <c r="D22" s="23">
        <v>1315</v>
      </c>
    </row>
    <row r="23" spans="1:4" s="11" customFormat="1" x14ac:dyDescent="0.3">
      <c r="A23" s="5" t="s">
        <v>20</v>
      </c>
      <c r="B23" s="21">
        <v>108760</v>
      </c>
      <c r="C23" s="22">
        <v>103690</v>
      </c>
      <c r="D23" s="23">
        <v>58750</v>
      </c>
    </row>
    <row r="24" spans="1:4" s="11" customFormat="1" x14ac:dyDescent="0.3">
      <c r="A24" s="5" t="s">
        <v>21</v>
      </c>
      <c r="B24" s="21">
        <v>0</v>
      </c>
      <c r="C24" s="22">
        <v>0</v>
      </c>
      <c r="D24" s="23">
        <v>0</v>
      </c>
    </row>
    <row r="25" spans="1:4" s="11" customFormat="1" x14ac:dyDescent="0.3">
      <c r="A25" s="5" t="s">
        <v>22</v>
      </c>
      <c r="B25" s="21">
        <v>2913</v>
      </c>
      <c r="C25" s="22">
        <v>2912</v>
      </c>
      <c r="D25" s="23">
        <v>2912</v>
      </c>
    </row>
    <row r="26" spans="1:4" s="11" customFormat="1" x14ac:dyDescent="0.3">
      <c r="A26" s="5" t="s">
        <v>23</v>
      </c>
      <c r="B26" s="21">
        <v>0</v>
      </c>
      <c r="C26" s="22">
        <v>0</v>
      </c>
      <c r="D26" s="23">
        <v>0</v>
      </c>
    </row>
    <row r="27" spans="1:4" s="1" customFormat="1" ht="17.399999999999999" x14ac:dyDescent="0.3">
      <c r="A27" s="6" t="s">
        <v>12</v>
      </c>
      <c r="B27" s="14">
        <f>B28</f>
        <v>1630202.9</v>
      </c>
      <c r="C27" s="14">
        <f t="shared" ref="C27:D27" si="3">C28</f>
        <v>1591918.0999999999</v>
      </c>
      <c r="D27" s="14">
        <f t="shared" si="3"/>
        <v>1573622.7999999998</v>
      </c>
    </row>
    <row r="28" spans="1:4" ht="36" x14ac:dyDescent="0.3">
      <c r="A28" s="7" t="s">
        <v>9</v>
      </c>
      <c r="B28" s="16">
        <f t="shared" ref="B28:D28" si="4">B29+B30+B31+B32</f>
        <v>1630202.9</v>
      </c>
      <c r="C28" s="16">
        <f t="shared" si="4"/>
        <v>1591918.0999999999</v>
      </c>
      <c r="D28" s="16">
        <f t="shared" si="4"/>
        <v>1573622.7999999998</v>
      </c>
    </row>
    <row r="29" spans="1:4" x14ac:dyDescent="0.3">
      <c r="A29" s="7" t="s">
        <v>24</v>
      </c>
      <c r="B29" s="16">
        <v>18069</v>
      </c>
      <c r="C29" s="16">
        <v>23342.7</v>
      </c>
      <c r="D29" s="16">
        <v>19768.7</v>
      </c>
    </row>
    <row r="30" spans="1:4" x14ac:dyDescent="0.3">
      <c r="A30" s="7" t="s">
        <v>25</v>
      </c>
      <c r="B30" s="16">
        <v>233944.4</v>
      </c>
      <c r="C30" s="16">
        <v>188938.2</v>
      </c>
      <c r="D30" s="16">
        <v>195550</v>
      </c>
    </row>
    <row r="31" spans="1:4" x14ac:dyDescent="0.3">
      <c r="A31" s="7" t="s">
        <v>10</v>
      </c>
      <c r="B31" s="16">
        <v>1320629</v>
      </c>
      <c r="C31" s="16">
        <v>1322202</v>
      </c>
      <c r="D31" s="16">
        <v>1300994.2</v>
      </c>
    </row>
    <row r="32" spans="1:4" x14ac:dyDescent="0.3">
      <c r="A32" s="7" t="s">
        <v>11</v>
      </c>
      <c r="B32" s="16">
        <v>57560.5</v>
      </c>
      <c r="C32" s="16">
        <v>57435.199999999997</v>
      </c>
      <c r="D32" s="16">
        <v>57309.9</v>
      </c>
    </row>
    <row r="33" spans="1:4" s="1" customFormat="1" ht="17.399999999999999" x14ac:dyDescent="0.3">
      <c r="A33" s="4" t="s">
        <v>13</v>
      </c>
      <c r="B33" s="14">
        <f>B5+B27</f>
        <v>3176434.9</v>
      </c>
      <c r="C33" s="14">
        <f>C5+C27</f>
        <v>3139251.0999999996</v>
      </c>
      <c r="D33" s="14">
        <f>D5+D27</f>
        <v>3074535.8</v>
      </c>
    </row>
    <row r="34" spans="1:4" s="1" customFormat="1" ht="17.399999999999999" x14ac:dyDescent="0.3">
      <c r="A34" s="8" t="s">
        <v>32</v>
      </c>
      <c r="B34" s="14">
        <f>B35+B36+B37+B38+B39+B40</f>
        <v>278672.5</v>
      </c>
      <c r="C34" s="14">
        <f t="shared" ref="C34:D34" si="5">C35+C36+C37+C38+C39+C40</f>
        <v>265378.19999999995</v>
      </c>
      <c r="D34" s="14">
        <f t="shared" si="5"/>
        <v>215462.13</v>
      </c>
    </row>
    <row r="35" spans="1:4" ht="54" x14ac:dyDescent="0.3">
      <c r="A35" s="5" t="s">
        <v>33</v>
      </c>
      <c r="B35" s="16">
        <v>8132.8</v>
      </c>
      <c r="C35" s="18">
        <v>8132.9</v>
      </c>
      <c r="D35" s="17">
        <v>8133</v>
      </c>
    </row>
    <row r="36" spans="1:4" ht="54" x14ac:dyDescent="0.3">
      <c r="A36" s="5" t="s">
        <v>34</v>
      </c>
      <c r="B36" s="16">
        <v>100633.7</v>
      </c>
      <c r="C36" s="18">
        <v>100693.3</v>
      </c>
      <c r="D36" s="17">
        <v>100751.8</v>
      </c>
    </row>
    <row r="37" spans="1:4" x14ac:dyDescent="0.3">
      <c r="A37" s="5" t="s">
        <v>35</v>
      </c>
      <c r="B37" s="16">
        <v>7.8</v>
      </c>
      <c r="C37" s="18">
        <v>6.7</v>
      </c>
      <c r="D37" s="17">
        <v>6.7</v>
      </c>
    </row>
    <row r="38" spans="1:4" x14ac:dyDescent="0.3">
      <c r="A38" s="5" t="s">
        <v>81</v>
      </c>
      <c r="B38" s="16">
        <v>7878.6</v>
      </c>
      <c r="C38" s="18"/>
      <c r="D38" s="17"/>
    </row>
    <row r="39" spans="1:4" x14ac:dyDescent="0.3">
      <c r="A39" s="5" t="s">
        <v>36</v>
      </c>
      <c r="B39" s="16">
        <v>5500</v>
      </c>
      <c r="C39" s="18"/>
      <c r="D39" s="17"/>
    </row>
    <row r="40" spans="1:4" x14ac:dyDescent="0.3">
      <c r="A40" s="5" t="s">
        <v>37</v>
      </c>
      <c r="B40" s="16">
        <v>156519.6</v>
      </c>
      <c r="C40" s="18">
        <v>156545.29999999999</v>
      </c>
      <c r="D40" s="17">
        <v>106570.63</v>
      </c>
    </row>
    <row r="41" spans="1:4" s="1" customFormat="1" ht="34.799999999999997" x14ac:dyDescent="0.3">
      <c r="A41" s="8" t="s">
        <v>38</v>
      </c>
      <c r="B41" s="14">
        <f>SUM(B42)</f>
        <v>29560.1</v>
      </c>
      <c r="C41" s="14">
        <f t="shared" ref="C41:D41" si="6">SUM(C42)</f>
        <v>29285.4</v>
      </c>
      <c r="D41" s="14">
        <f t="shared" si="6"/>
        <v>29312.400000000001</v>
      </c>
    </row>
    <row r="42" spans="1:4" ht="36" x14ac:dyDescent="0.3">
      <c r="A42" s="5" t="s">
        <v>39</v>
      </c>
      <c r="B42" s="16">
        <v>29560.1</v>
      </c>
      <c r="C42" s="18">
        <v>29285.4</v>
      </c>
      <c r="D42" s="17">
        <v>29312.400000000001</v>
      </c>
    </row>
    <row r="43" spans="1:4" s="1" customFormat="1" ht="17.399999999999999" x14ac:dyDescent="0.3">
      <c r="A43" s="8" t="s">
        <v>40</v>
      </c>
      <c r="B43" s="14">
        <f>B44+B45+B46+B47+B48</f>
        <v>276147.5</v>
      </c>
      <c r="C43" s="14">
        <f t="shared" ref="C43:D43" si="7">C44+C45+C46+C47+C48</f>
        <v>232922.30000000002</v>
      </c>
      <c r="D43" s="14">
        <f t="shared" si="7"/>
        <v>231334.40000000002</v>
      </c>
    </row>
    <row r="44" spans="1:4" x14ac:dyDescent="0.3">
      <c r="A44" s="5" t="s">
        <v>41</v>
      </c>
      <c r="B44" s="16">
        <v>7222.3</v>
      </c>
      <c r="C44" s="18">
        <v>7237.9</v>
      </c>
      <c r="D44" s="17">
        <v>7252.7</v>
      </c>
    </row>
    <row r="45" spans="1:4" x14ac:dyDescent="0.3">
      <c r="A45" s="5" t="s">
        <v>42</v>
      </c>
      <c r="B45" s="16">
        <v>42272.5</v>
      </c>
      <c r="C45" s="18">
        <v>42219.1</v>
      </c>
      <c r="D45" s="17">
        <v>42235.6</v>
      </c>
    </row>
    <row r="46" spans="1:4" x14ac:dyDescent="0.3">
      <c r="A46" s="5" t="s">
        <v>43</v>
      </c>
      <c r="B46" s="16">
        <v>182861</v>
      </c>
      <c r="C46" s="18">
        <v>142710.9</v>
      </c>
      <c r="D46" s="17">
        <v>148079.20000000001</v>
      </c>
    </row>
    <row r="47" spans="1:4" x14ac:dyDescent="0.3">
      <c r="A47" s="5" t="s">
        <v>44</v>
      </c>
      <c r="B47" s="16">
        <v>8920.7000000000007</v>
      </c>
      <c r="C47" s="18">
        <v>8873.2000000000007</v>
      </c>
      <c r="D47" s="17">
        <v>8875.7000000000007</v>
      </c>
    </row>
    <row r="48" spans="1:4" x14ac:dyDescent="0.3">
      <c r="A48" s="5" t="s">
        <v>45</v>
      </c>
      <c r="B48" s="16">
        <v>34871</v>
      </c>
      <c r="C48" s="18">
        <v>31881.200000000001</v>
      </c>
      <c r="D48" s="17">
        <v>24891.200000000001</v>
      </c>
    </row>
    <row r="49" spans="1:4" s="1" customFormat="1" ht="17.399999999999999" x14ac:dyDescent="0.3">
      <c r="A49" s="8" t="s">
        <v>46</v>
      </c>
      <c r="B49" s="14">
        <f>B50+B51+B52</f>
        <v>131138.20000000001</v>
      </c>
      <c r="C49" s="14">
        <f t="shared" ref="C49:D49" si="8">C50+C51+C52</f>
        <v>127278.7</v>
      </c>
      <c r="D49" s="14">
        <f t="shared" si="8"/>
        <v>118024.29999999999</v>
      </c>
    </row>
    <row r="50" spans="1:4" x14ac:dyDescent="0.3">
      <c r="A50" s="5" t="s">
        <v>47</v>
      </c>
      <c r="B50" s="16">
        <v>10960.2</v>
      </c>
      <c r="C50" s="18">
        <v>10988.5</v>
      </c>
      <c r="D50" s="17">
        <v>11047.4</v>
      </c>
    </row>
    <row r="51" spans="1:4" x14ac:dyDescent="0.3">
      <c r="A51" s="5" t="s">
        <v>48</v>
      </c>
      <c r="B51" s="16">
        <v>112967.3</v>
      </c>
      <c r="C51" s="18">
        <v>109079.4</v>
      </c>
      <c r="D51" s="17">
        <v>99766</v>
      </c>
    </row>
    <row r="52" spans="1:4" x14ac:dyDescent="0.3">
      <c r="A52" s="5" t="s">
        <v>49</v>
      </c>
      <c r="B52" s="16">
        <v>7210.7</v>
      </c>
      <c r="C52" s="18">
        <v>7210.8</v>
      </c>
      <c r="D52" s="17">
        <v>7210.9</v>
      </c>
    </row>
    <row r="53" spans="1:4" s="1" customFormat="1" ht="17.399999999999999" x14ac:dyDescent="0.3">
      <c r="A53" s="8" t="s">
        <v>50</v>
      </c>
      <c r="B53" s="14">
        <f>SUM(B54+B55)</f>
        <v>4580</v>
      </c>
      <c r="C53" s="14">
        <f t="shared" ref="C53:D53" si="9">SUM(C54+C55)</f>
        <v>3080</v>
      </c>
      <c r="D53" s="14">
        <f t="shared" si="9"/>
        <v>3080</v>
      </c>
    </row>
    <row r="54" spans="1:4" s="1" customFormat="1" ht="36" x14ac:dyDescent="0.3">
      <c r="A54" s="5" t="s">
        <v>82</v>
      </c>
      <c r="B54" s="16">
        <v>1080</v>
      </c>
      <c r="C54" s="18">
        <v>1080</v>
      </c>
      <c r="D54" s="17">
        <v>1080</v>
      </c>
    </row>
    <row r="55" spans="1:4" x14ac:dyDescent="0.3">
      <c r="A55" s="5" t="s">
        <v>51</v>
      </c>
      <c r="B55" s="16">
        <v>3500</v>
      </c>
      <c r="C55" s="18">
        <v>2000</v>
      </c>
      <c r="D55" s="17">
        <v>2000</v>
      </c>
    </row>
    <row r="56" spans="1:4" s="1" customFormat="1" ht="17.399999999999999" x14ac:dyDescent="0.3">
      <c r="A56" s="8" t="s">
        <v>52</v>
      </c>
      <c r="B56" s="14">
        <f>B57+B58+B59+B60+B61+B62</f>
        <v>2064084.2</v>
      </c>
      <c r="C56" s="14">
        <f t="shared" ref="C56:D56" si="10">C57+C58+C59+C60+C61+C62</f>
        <v>2029483.7000000002</v>
      </c>
      <c r="D56" s="14">
        <f t="shared" si="10"/>
        <v>2018301.6</v>
      </c>
    </row>
    <row r="57" spans="1:4" x14ac:dyDescent="0.3">
      <c r="A57" s="5" t="s">
        <v>53</v>
      </c>
      <c r="B57" s="16">
        <v>834868</v>
      </c>
      <c r="C57" s="18">
        <v>819002.3</v>
      </c>
      <c r="D57" s="17">
        <v>810653.4</v>
      </c>
    </row>
    <row r="58" spans="1:4" x14ac:dyDescent="0.3">
      <c r="A58" s="5" t="s">
        <v>54</v>
      </c>
      <c r="B58" s="16">
        <v>918365.2</v>
      </c>
      <c r="C58" s="18">
        <v>913563.2</v>
      </c>
      <c r="D58" s="17">
        <v>910701.4</v>
      </c>
    </row>
    <row r="59" spans="1:4" x14ac:dyDescent="0.3">
      <c r="A59" s="5" t="s">
        <v>55</v>
      </c>
      <c r="B59" s="16">
        <v>230080.8</v>
      </c>
      <c r="C59" s="18">
        <v>217224.3</v>
      </c>
      <c r="D59" s="17">
        <v>217295.1</v>
      </c>
    </row>
    <row r="60" spans="1:4" ht="36" x14ac:dyDescent="0.3">
      <c r="A60" s="5" t="s">
        <v>56</v>
      </c>
      <c r="B60" s="16">
        <v>339.2</v>
      </c>
      <c r="C60" s="18">
        <v>339.2</v>
      </c>
      <c r="D60" s="17">
        <v>339.2</v>
      </c>
    </row>
    <row r="61" spans="1:4" x14ac:dyDescent="0.3">
      <c r="A61" s="5" t="s">
        <v>57</v>
      </c>
      <c r="B61" s="16">
        <v>16075.3</v>
      </c>
      <c r="C61" s="18">
        <v>16100.6</v>
      </c>
      <c r="D61" s="17">
        <v>16125.7</v>
      </c>
    </row>
    <row r="62" spans="1:4" x14ac:dyDescent="0.3">
      <c r="A62" s="5" t="s">
        <v>58</v>
      </c>
      <c r="B62" s="16">
        <v>64355.7</v>
      </c>
      <c r="C62" s="18">
        <v>63254.1</v>
      </c>
      <c r="D62" s="17">
        <v>63186.8</v>
      </c>
    </row>
    <row r="63" spans="1:4" s="1" customFormat="1" ht="17.399999999999999" x14ac:dyDescent="0.3">
      <c r="A63" s="8" t="s">
        <v>59</v>
      </c>
      <c r="B63" s="19">
        <f>B64+B65</f>
        <v>108064</v>
      </c>
      <c r="C63" s="19">
        <f t="shared" ref="C63:D63" si="11">C64+C65</f>
        <v>108186.2</v>
      </c>
      <c r="D63" s="19">
        <f t="shared" si="11"/>
        <v>107231.8</v>
      </c>
    </row>
    <row r="64" spans="1:4" x14ac:dyDescent="0.3">
      <c r="A64" s="5" t="s">
        <v>60</v>
      </c>
      <c r="B64" s="16">
        <v>102773.6</v>
      </c>
      <c r="C64" s="18">
        <v>102893.7</v>
      </c>
      <c r="D64" s="17">
        <v>102937.2</v>
      </c>
    </row>
    <row r="65" spans="1:4" x14ac:dyDescent="0.3">
      <c r="A65" s="5" t="s">
        <v>61</v>
      </c>
      <c r="B65" s="16">
        <v>5290.4</v>
      </c>
      <c r="C65" s="18">
        <v>5292.5</v>
      </c>
      <c r="D65" s="17">
        <v>4294.6000000000004</v>
      </c>
    </row>
    <row r="66" spans="1:4" s="1" customFormat="1" ht="17.399999999999999" x14ac:dyDescent="0.3">
      <c r="A66" s="8" t="s">
        <v>62</v>
      </c>
      <c r="B66" s="19">
        <f>B67+B68+B69</f>
        <v>181333</v>
      </c>
      <c r="C66" s="19">
        <f t="shared" ref="C66:D66" si="12">C67+C68+C69</f>
        <v>177122.5</v>
      </c>
      <c r="D66" s="19">
        <f t="shared" si="12"/>
        <v>154999</v>
      </c>
    </row>
    <row r="67" spans="1:4" x14ac:dyDescent="0.3">
      <c r="A67" s="5" t="s">
        <v>63</v>
      </c>
      <c r="B67" s="16">
        <v>5500</v>
      </c>
      <c r="C67" s="18">
        <v>5500</v>
      </c>
      <c r="D67" s="17">
        <v>5500</v>
      </c>
    </row>
    <row r="68" spans="1:4" x14ac:dyDescent="0.3">
      <c r="A68" s="5" t="s">
        <v>64</v>
      </c>
      <c r="B68" s="16">
        <v>5722.6</v>
      </c>
      <c r="C68" s="16">
        <v>5722.6</v>
      </c>
      <c r="D68" s="16">
        <v>5722.7</v>
      </c>
    </row>
    <row r="69" spans="1:4" x14ac:dyDescent="0.3">
      <c r="A69" s="5" t="s">
        <v>65</v>
      </c>
      <c r="B69" s="16">
        <v>170110.4</v>
      </c>
      <c r="C69" s="18">
        <v>165899.9</v>
      </c>
      <c r="D69" s="17">
        <v>143776.29999999999</v>
      </c>
    </row>
    <row r="70" spans="1:4" s="1" customFormat="1" ht="17.399999999999999" x14ac:dyDescent="0.3">
      <c r="A70" s="8" t="s">
        <v>66</v>
      </c>
      <c r="B70" s="19">
        <f>B71+B72+B73</f>
        <v>178573.69999999998</v>
      </c>
      <c r="C70" s="19">
        <f t="shared" ref="C70:D70" si="13">C71+C72+C73</f>
        <v>182940.6</v>
      </c>
      <c r="D70" s="19">
        <f t="shared" si="13"/>
        <v>183041.8</v>
      </c>
    </row>
    <row r="71" spans="1:4" x14ac:dyDescent="0.3">
      <c r="A71" s="5" t="s">
        <v>67</v>
      </c>
      <c r="B71" s="16">
        <v>3533.4</v>
      </c>
      <c r="C71" s="18">
        <v>2553</v>
      </c>
      <c r="D71" s="17">
        <v>2553</v>
      </c>
    </row>
    <row r="72" spans="1:4" x14ac:dyDescent="0.3">
      <c r="A72" s="5" t="s">
        <v>68</v>
      </c>
      <c r="B72" s="16">
        <v>8608.5</v>
      </c>
      <c r="C72" s="18">
        <v>8608.5</v>
      </c>
      <c r="D72" s="17">
        <v>8608.5</v>
      </c>
    </row>
    <row r="73" spans="1:4" x14ac:dyDescent="0.3">
      <c r="A73" s="5" t="s">
        <v>69</v>
      </c>
      <c r="B73" s="16">
        <v>166431.79999999999</v>
      </c>
      <c r="C73" s="18">
        <v>171779.1</v>
      </c>
      <c r="D73" s="17">
        <v>171880.3</v>
      </c>
    </row>
    <row r="74" spans="1:4" s="1" customFormat="1" ht="17.399999999999999" x14ac:dyDescent="0.3">
      <c r="A74" s="8" t="s">
        <v>70</v>
      </c>
      <c r="B74" s="19">
        <f>B75+B76</f>
        <v>4488.6000000000004</v>
      </c>
      <c r="C74" s="19">
        <f t="shared" ref="C74:D74" si="14">C75+C76</f>
        <v>4488.6000000000004</v>
      </c>
      <c r="D74" s="19">
        <f t="shared" si="14"/>
        <v>4488.6000000000004</v>
      </c>
    </row>
    <row r="75" spans="1:4" x14ac:dyDescent="0.3">
      <c r="A75" s="5" t="s">
        <v>71</v>
      </c>
      <c r="B75" s="16">
        <v>3888.6</v>
      </c>
      <c r="C75" s="18">
        <v>3888.6</v>
      </c>
      <c r="D75" s="18">
        <v>3888.6</v>
      </c>
    </row>
    <row r="76" spans="1:4" x14ac:dyDescent="0.3">
      <c r="A76" s="5" t="s">
        <v>72</v>
      </c>
      <c r="B76" s="16">
        <v>600</v>
      </c>
      <c r="C76" s="18">
        <v>600</v>
      </c>
      <c r="D76" s="18">
        <v>600</v>
      </c>
    </row>
    <row r="77" spans="1:4" s="1" customFormat="1" ht="34.799999999999997" x14ac:dyDescent="0.3">
      <c r="A77" s="8" t="s">
        <v>73</v>
      </c>
      <c r="B77" s="19">
        <f>B78</f>
        <v>5000</v>
      </c>
      <c r="C77" s="19">
        <f t="shared" ref="C77:D77" si="15">C78</f>
        <v>10000</v>
      </c>
      <c r="D77" s="19">
        <f t="shared" si="15"/>
        <v>15000</v>
      </c>
    </row>
    <row r="78" spans="1:4" ht="36" x14ac:dyDescent="0.3">
      <c r="A78" s="5" t="s">
        <v>74</v>
      </c>
      <c r="B78" s="16">
        <v>5000</v>
      </c>
      <c r="C78" s="18">
        <v>10000</v>
      </c>
      <c r="D78" s="17">
        <v>15000</v>
      </c>
    </row>
    <row r="79" spans="1:4" s="1" customFormat="1" ht="17.399999999999999" x14ac:dyDescent="0.3">
      <c r="A79" s="8" t="s">
        <v>75</v>
      </c>
      <c r="B79" s="14"/>
      <c r="C79" s="19">
        <v>41067</v>
      </c>
      <c r="D79" s="15">
        <v>80338</v>
      </c>
    </row>
    <row r="80" spans="1:4" s="1" customFormat="1" ht="17.399999999999999" x14ac:dyDescent="0.3">
      <c r="A80" s="4" t="s">
        <v>29</v>
      </c>
      <c r="B80" s="14">
        <f>B34+B41+B43+B49+B53+B56+B63+B66+B70+B74+B77+B79</f>
        <v>3261641.8000000003</v>
      </c>
      <c r="C80" s="14">
        <f t="shared" ref="C80:D80" si="16">C34+C41+C43+C49+C53+C56+C63+C66+C70+C74+C77+C79</f>
        <v>3211233.2000000007</v>
      </c>
      <c r="D80" s="14">
        <f t="shared" si="16"/>
        <v>3160614.03</v>
      </c>
    </row>
    <row r="81" spans="1:4" s="13" customFormat="1" ht="17.399999999999999" x14ac:dyDescent="0.3">
      <c r="A81" s="12" t="s">
        <v>30</v>
      </c>
      <c r="B81" s="20">
        <f>B33-B80</f>
        <v>-85206.900000000373</v>
      </c>
      <c r="C81" s="20">
        <f>C33-C80</f>
        <v>-71982.100000001024</v>
      </c>
      <c r="D81" s="20">
        <f>D33-D80</f>
        <v>-86078.229999999981</v>
      </c>
    </row>
  </sheetData>
  <mergeCells count="2">
    <mergeCell ref="A1:D1"/>
    <mergeCell ref="C2:D2"/>
  </mergeCells>
  <pageMargins left="0.43307086614173229" right="0.23622047244094491" top="0.27559055118110237" bottom="0.27559055118110237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ФИН1</cp:lastModifiedBy>
  <cp:lastPrinted>2021-11-08T06:31:35Z</cp:lastPrinted>
  <dcterms:created xsi:type="dcterms:W3CDTF">2018-09-19T09:35:03Z</dcterms:created>
  <dcterms:modified xsi:type="dcterms:W3CDTF">2023-11-09T12:23:03Z</dcterms:modified>
</cp:coreProperties>
</file>